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iadimuzio/Desktop/A.A. 2026:2027/"/>
    </mc:Choice>
  </mc:AlternateContent>
  <xr:revisionPtr revIDLastSave="0" documentId="13_ncr:1_{F231FC0C-8203-7043-8BF3-53EBD367DC5D}" xr6:coauthVersionLast="47" xr6:coauthVersionMax="47" xr10:uidLastSave="{00000000-0000-0000-0000-000000000000}"/>
  <bookViews>
    <workbookView xWindow="-5400" yWindow="-21000" windowWidth="38400" windowHeight="21000" xr2:uid="{75E7EDA3-7E1B-C544-ABB0-7082698098D9}"/>
  </bookViews>
  <sheets>
    <sheet name="Allegato A - Titolo di accesso" sheetId="1" r:id="rId1"/>
    <sheet name="DATI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M22" i="1"/>
  <c r="M30" i="1" a="1"/>
  <c r="M29" i="1" a="1"/>
  <c r="M28" i="1" a="1"/>
  <c r="M27" i="1" a="1"/>
  <c r="M31" i="1"/>
  <c r="I69" i="1"/>
  <c r="A71" i="1" s="1"/>
  <c r="M24" i="1"/>
  <c r="M23" i="1"/>
  <c r="M20" i="1"/>
  <c r="I7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<sst xmlns="http://schemas.openxmlformats.org/spreadsheetml/2006/main" count="69" uniqueCount="62">
  <si>
    <t>DATI CANDIDATO/A</t>
  </si>
  <si>
    <t>nato/a a</t>
  </si>
  <si>
    <t>il</t>
  </si>
  <si>
    <t>codice fiscale</t>
  </si>
  <si>
    <t>telefono</t>
  </si>
  <si>
    <t>e-mail</t>
  </si>
  <si>
    <t>CFU</t>
  </si>
  <si>
    <t>M-PSI/01</t>
  </si>
  <si>
    <t>M-PSI/02</t>
  </si>
  <si>
    <t>M-PSI/03</t>
  </si>
  <si>
    <t>M-PSI/04</t>
  </si>
  <si>
    <t>M-PSI/05</t>
  </si>
  <si>
    <t>M-PSI/06</t>
  </si>
  <si>
    <t>M-PSI/07</t>
  </si>
  <si>
    <t>M-PSI/08</t>
  </si>
  <si>
    <t>Luogo e data</t>
  </si>
  <si>
    <t>Il/la candidato/a</t>
  </si>
  <si>
    <t>Nome e cognome</t>
  </si>
  <si>
    <t>SSD</t>
  </si>
  <si>
    <t>PSIC-01/A</t>
  </si>
  <si>
    <t>PSIC-01/B</t>
  </si>
  <si>
    <t>PSIC-01/C</t>
  </si>
  <si>
    <t>VOTO</t>
  </si>
  <si>
    <t>DATA</t>
  </si>
  <si>
    <t>IDONEO/ALTRO</t>
  </si>
  <si>
    <t>DENOMINAZIONE ATTIVITÀ</t>
  </si>
  <si>
    <t>PSIC-02/A</t>
  </si>
  <si>
    <t>PSIC-03/A</t>
  </si>
  <si>
    <t>PSIC-03/B</t>
  </si>
  <si>
    <t>PSIC-04/A</t>
  </si>
  <si>
    <t>PSIC-04/B</t>
  </si>
  <si>
    <t>TOTALE CFU M-PSI/PSIC</t>
  </si>
  <si>
    <t>TOTALE CFU (min. 180)</t>
  </si>
  <si>
    <t>Denominazione titolo</t>
  </si>
  <si>
    <t>Ateneo di conseguimento</t>
  </si>
  <si>
    <t>Lode</t>
  </si>
  <si>
    <t>TOTALE CFU M-PSI 01/02/03 o PSIC-01/A/B/C</t>
  </si>
  <si>
    <t>TOTALE CFU M-PSI/04 o PSIC-02/A</t>
  </si>
  <si>
    <t>TOTALE CFU M-PSI/05/06 o PSIC-03/A/B</t>
  </si>
  <si>
    <t>TOTALE CFU M-PSI/07/08 o PSIC-04/A/B</t>
  </si>
  <si>
    <t xml:space="preserve">REQUISITI </t>
  </si>
  <si>
    <t>CRITERI</t>
  </si>
  <si>
    <t>MEDIA ESAMI M-PSI/PSIC</t>
  </si>
  <si>
    <t>MEDIA ESAMI</t>
  </si>
  <si>
    <t>MEDIA ESAMI M-PSI/07/08 o PSIC-04/A/B</t>
  </si>
  <si>
    <t>MEDIA ESAMI M-PSI/01/08 o PSIC-01/A-04/B</t>
  </si>
  <si>
    <t>ALLEGATO A - TITOLO DI ACCESSO ED ESAMI (CdLM LM-51)</t>
  </si>
  <si>
    <t>DATI TITOLO DI ACCESSO (LAUREA)</t>
  </si>
  <si>
    <t>DATI CERTIFICAZIONE LINGUA INGLESE (solo in caso di mancato sostenimento di esame di inglese)</t>
  </si>
  <si>
    <t>Ente di conseguimento</t>
  </si>
  <si>
    <t>Nome e livello certificazione</t>
  </si>
  <si>
    <t>Data conseguimento</t>
  </si>
  <si>
    <t>da effettuare</t>
  </si>
  <si>
    <t>LODI ESAMI</t>
  </si>
  <si>
    <t>CURRICULUM TITOLO DI ACCESSO - ATTIVITÀ DI SETTORE PSICOLOGICO (M-PSI o PSIC)</t>
  </si>
  <si>
    <t>CURRICULUM TITOLO DI ACCESSO - ALTRI SETTORI SCIENTIFICO-DISCIPLINARI</t>
  </si>
  <si>
    <r>
      <rPr>
        <b/>
        <sz val="12"/>
        <color theme="1"/>
        <rFont val="Aptos Narrow"/>
        <scheme val="minor"/>
      </rPr>
      <t>CONSEGUITO</t>
    </r>
    <r>
      <rPr>
        <sz val="12"/>
        <color theme="1"/>
        <rFont val="Aptos Narrow"/>
        <scheme val="minor"/>
      </rPr>
      <t xml:space="preserve"> in data</t>
    </r>
  </si>
  <si>
    <t xml:space="preserve">
Il presente allegato deve essere compilato e caricato nella procedura di iscrizione online alle selezioni per l'ammissione ai Corsi di Laurea Magistrale in Psicologia, Psicologia Clinica e della Salute e/o Psicologia Giuridica e Criminologica, ed è richiesto esclusivamente a coloro che conseguono il titolo di accesso presso altri Atenei.</t>
  </si>
  <si>
    <t>Dichiaro di essere consapevole che dichiarazioni false o errate sul titolo di accesso o sugli esami sostenuti comportano l’esclusione dalla graduatoria e l’applicazione delle sanzioni previste dalla normativa vigente.</t>
  </si>
  <si>
    <r>
      <rPr>
        <b/>
        <sz val="12"/>
        <color theme="1"/>
        <rFont val="Aptos Narrow"/>
        <scheme val="minor"/>
      </rPr>
      <t>DA CONSEGUIRE</t>
    </r>
    <r>
      <rPr>
        <sz val="12"/>
        <color theme="1"/>
        <rFont val="Aptos Narrow"/>
        <scheme val="minor"/>
      </rPr>
      <t xml:space="preserve"> entro il 31.12.2026 (attività terminate al 12.9.2026, esclusi TPV e prova finale)</t>
    </r>
  </si>
  <si>
    <t>TPV (SOLO ORDINAMENTI ABILITANTI)</t>
  </si>
  <si>
    <t>PROVA FINALE (ENTRO IL 31.12.2026)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</si>
</sst>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;@"/>
  </numFmts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6"/>
      <color theme="0"/>
      <name val="Aptos"/>
    </font>
    <font>
      <sz val="10"/>
      <color theme="1"/>
      <name val="Aptos Narrow"/>
      <scheme val="minor"/>
    </font>
    <font>
      <b/>
      <sz val="10"/>
      <color theme="0"/>
      <name val="Aptos Narrow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0"/>
      <color theme="1"/>
      <name val="Aptos"/>
    </font>
    <font>
      <b/>
      <sz val="12"/>
      <color theme="0"/>
      <name val="Aptos Narrow"/>
      <scheme val="minor"/>
    </font>
    <font>
      <b/>
      <sz val="10"/>
      <color rgb="FFFF0000"/>
      <name val="Aptos"/>
    </font>
    <font>
      <sz val="12"/>
      <color theme="0"/>
      <name val="Aptos Narrow"/>
      <family val="2"/>
      <scheme val="minor"/>
    </font>
    <font>
      <b/>
      <sz val="18"/>
      <color rgb="FFFF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" fontId="7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6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9" fillId="0" borderId="0" xfId="0" applyFont="1" applyAlignment="1" applyProtection="1">
      <alignment horizontal="left" wrapText="1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 hidden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10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2" xfId="0" applyFont="1" applyBorder="1" applyAlignment="1" applyProtection="1">
      <alignment horizontal="left" vertical="center"/>
      <protection locked="0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7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164" fontId="8" fillId="2" borderId="2" xfId="0" applyNumberFormat="1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3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3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Z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2</xdr:row>
          <xdr:rowOff>101600</xdr:rowOff>
        </xdr:from>
        <xdr:to>
          <xdr:col>2</xdr:col>
          <xdr:colOff>63500</xdr:colOff>
          <xdr:row>2</xdr:row>
          <xdr:rowOff>482600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02FA-63DD-F448-809B-0C19B0DB7478}">
  <sheetPr>
    <tabColor theme="3" tint="0.89999084444715716"/>
  </sheetPr>
  <dimension ref="A1:Z78"/>
  <sheetViews>
    <sheetView showGridLines="0" tabSelected="1" topLeftCell="A67" zoomScale="207" workbookViewId="0">
      <selection activeCell="I67" sqref="I67"/>
    </sheetView>
  </sheetViews>
  <sheetFormatPr baseColWidth="10" defaultRowHeight="16" x14ac:dyDescent="0.2"/>
  <cols>
    <col min="1" max="1" width="5.83203125" customWidth="1"/>
    <col min="2" max="2" width="14" bestFit="1" customWidth="1"/>
    <col min="3" max="3" width="8" bestFit="1" customWidth="1"/>
    <col min="7" max="7" width="13.83203125" bestFit="1" customWidth="1"/>
    <col min="8" max="8" width="5.1640625" bestFit="1" customWidth="1"/>
    <col min="9" max="9" width="4.6640625" bestFit="1" customWidth="1"/>
    <col min="11" max="11" width="5.83203125" customWidth="1"/>
    <col min="12" max="12" width="31.5" bestFit="1" customWidth="1"/>
    <col min="13" max="13" width="8.1640625" bestFit="1" customWidth="1"/>
  </cols>
  <sheetData>
    <row r="1" spans="1:26" s="1" customFormat="1" ht="25" customHeight="1" x14ac:dyDescent="0.2">
      <c r="A1" s="58" t="s">
        <v>46</v>
      </c>
      <c r="B1" s="58"/>
      <c r="C1" s="58"/>
      <c r="D1" s="58"/>
      <c r="E1" s="58"/>
      <c r="F1" s="58"/>
      <c r="G1" s="58"/>
      <c r="H1" s="58"/>
      <c r="I1" s="58"/>
      <c r="J1" s="58"/>
      <c r="Z1" s="28" t="b">
        <v>0</v>
      </c>
    </row>
    <row r="2" spans="1:26" s="22" customFormat="1" ht="50" customHeight="1" x14ac:dyDescent="0.3">
      <c r="A2" s="60" t="s">
        <v>57</v>
      </c>
      <c r="B2" s="61"/>
      <c r="C2" s="61"/>
      <c r="D2" s="61"/>
      <c r="E2" s="61"/>
      <c r="F2" s="61"/>
      <c r="G2" s="61"/>
      <c r="H2" s="61"/>
      <c r="I2" s="61"/>
      <c r="J2" s="61"/>
    </row>
    <row r="3" spans="1:26" s="22" customFormat="1" ht="50" customHeight="1" x14ac:dyDescent="0.2">
      <c r="A3" s="23"/>
      <c r="B3" s="62" t="s">
        <v>58</v>
      </c>
      <c r="C3" s="62"/>
      <c r="D3" s="62"/>
      <c r="E3" s="62"/>
      <c r="F3" s="62"/>
      <c r="G3" s="62"/>
      <c r="H3" s="62"/>
      <c r="I3" s="62"/>
      <c r="J3" s="62"/>
    </row>
    <row r="4" spans="1:26" s="1" customFormat="1" ht="25" customHeight="1" x14ac:dyDescent="0.2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</row>
    <row r="5" spans="1:26" s="1" customFormat="1" ht="25" customHeight="1" x14ac:dyDescent="0.2">
      <c r="A5" s="54" t="s">
        <v>17</v>
      </c>
      <c r="B5" s="55"/>
      <c r="C5" s="55"/>
      <c r="D5" s="55"/>
      <c r="E5" s="52"/>
      <c r="F5" s="52"/>
      <c r="G5" s="52"/>
      <c r="H5" s="52"/>
      <c r="I5" s="52"/>
      <c r="J5" s="52"/>
    </row>
    <row r="6" spans="1:26" s="1" customFormat="1" ht="25" customHeight="1" x14ac:dyDescent="0.2">
      <c r="A6" s="54" t="s">
        <v>1</v>
      </c>
      <c r="B6" s="55"/>
      <c r="C6" s="55"/>
      <c r="D6" s="55"/>
      <c r="E6" s="52"/>
      <c r="F6" s="52"/>
      <c r="G6" s="52"/>
      <c r="H6" s="52"/>
      <c r="I6" s="52"/>
      <c r="J6" s="52"/>
    </row>
    <row r="7" spans="1:26" s="1" customFormat="1" ht="25" customHeight="1" x14ac:dyDescent="0.2">
      <c r="A7" s="54" t="s">
        <v>2</v>
      </c>
      <c r="B7" s="55"/>
      <c r="C7" s="55"/>
      <c r="D7" s="55"/>
      <c r="E7" s="59"/>
      <c r="F7" s="59"/>
      <c r="G7" s="59"/>
      <c r="H7" s="59"/>
      <c r="I7" s="59"/>
      <c r="J7" s="59"/>
    </row>
    <row r="8" spans="1:26" s="1" customFormat="1" ht="25" customHeight="1" x14ac:dyDescent="0.2">
      <c r="A8" s="54" t="s">
        <v>3</v>
      </c>
      <c r="B8" s="55"/>
      <c r="C8" s="55"/>
      <c r="D8" s="55"/>
      <c r="E8" s="52"/>
      <c r="F8" s="52"/>
      <c r="G8" s="52"/>
      <c r="H8" s="52"/>
      <c r="I8" s="52"/>
      <c r="J8" s="52"/>
    </row>
    <row r="9" spans="1:26" s="1" customFormat="1" ht="25" customHeight="1" x14ac:dyDescent="0.2">
      <c r="A9" s="54" t="s">
        <v>4</v>
      </c>
      <c r="B9" s="55"/>
      <c r="C9" s="55"/>
      <c r="D9" s="55"/>
      <c r="E9" s="52"/>
      <c r="F9" s="52"/>
      <c r="G9" s="52"/>
      <c r="H9" s="52"/>
      <c r="I9" s="52"/>
      <c r="J9" s="52"/>
    </row>
    <row r="10" spans="1:26" s="1" customFormat="1" ht="25" customHeight="1" x14ac:dyDescent="0.2">
      <c r="A10" s="54" t="s">
        <v>5</v>
      </c>
      <c r="B10" s="55"/>
      <c r="C10" s="55"/>
      <c r="D10" s="55"/>
      <c r="E10" s="52"/>
      <c r="F10" s="52"/>
      <c r="G10" s="52"/>
      <c r="H10" s="52"/>
      <c r="I10" s="52"/>
      <c r="J10" s="52"/>
    </row>
    <row r="11" spans="1:26" s="1" customFormat="1" ht="10" customHeight="1" x14ac:dyDescent="0.2">
      <c r="A11" s="56"/>
      <c r="B11" s="57"/>
      <c r="C11" s="57"/>
      <c r="D11" s="57"/>
      <c r="E11" s="53"/>
      <c r="F11" s="53"/>
      <c r="G11" s="53"/>
      <c r="H11" s="53"/>
      <c r="I11" s="53"/>
      <c r="J11" s="53"/>
    </row>
    <row r="12" spans="1:26" s="1" customFormat="1" ht="10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26" s="1" customFormat="1" ht="25" customHeight="1" x14ac:dyDescent="0.2">
      <c r="A13" s="30" t="s">
        <v>47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26" s="1" customFormat="1" ht="25" customHeight="1" x14ac:dyDescent="0.2">
      <c r="A14" s="39" t="s">
        <v>33</v>
      </c>
      <c r="B14" s="40"/>
      <c r="C14" s="40"/>
      <c r="D14" s="40"/>
      <c r="E14" s="41"/>
      <c r="F14" s="41"/>
      <c r="G14" s="41"/>
      <c r="H14" s="41"/>
      <c r="I14" s="41"/>
      <c r="J14" s="41"/>
    </row>
    <row r="15" spans="1:26" s="1" customFormat="1" ht="25" customHeight="1" x14ac:dyDescent="0.2">
      <c r="A15" s="39" t="s">
        <v>34</v>
      </c>
      <c r="B15" s="40"/>
      <c r="C15" s="40"/>
      <c r="D15" s="40"/>
      <c r="E15" s="41"/>
      <c r="F15" s="41"/>
      <c r="G15" s="41"/>
      <c r="H15" s="41"/>
      <c r="I15" s="41"/>
      <c r="J15" s="41"/>
    </row>
    <row r="16" spans="1:26" s="1" customFormat="1" ht="25" customHeight="1" x14ac:dyDescent="0.2">
      <c r="A16" s="19" t="b">
        <v>0</v>
      </c>
      <c r="B16" s="45" t="s">
        <v>56</v>
      </c>
      <c r="C16" s="45"/>
      <c r="D16" s="45"/>
      <c r="E16" s="44"/>
      <c r="F16" s="41"/>
      <c r="G16" s="41"/>
      <c r="H16" s="41"/>
      <c r="I16" s="41"/>
      <c r="J16" s="41"/>
    </row>
    <row r="17" spans="1:13" s="1" customFormat="1" ht="25" customHeight="1" x14ac:dyDescent="0.2">
      <c r="A17" s="14" t="b">
        <v>0</v>
      </c>
      <c r="B17" s="46" t="s">
        <v>59</v>
      </c>
      <c r="C17" s="46"/>
      <c r="D17" s="46"/>
      <c r="E17" s="46"/>
      <c r="F17" s="46"/>
      <c r="G17" s="46"/>
      <c r="H17" s="46"/>
      <c r="I17" s="46"/>
      <c r="J17" s="46"/>
    </row>
    <row r="18" spans="1:13" s="1" customFormat="1" ht="10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3" s="1" customFormat="1" ht="25" customHeight="1" x14ac:dyDescent="0.2">
      <c r="A19" s="42" t="s">
        <v>54</v>
      </c>
      <c r="B19" s="43"/>
      <c r="C19" s="43"/>
      <c r="D19" s="43"/>
      <c r="E19" s="43"/>
      <c r="F19" s="43"/>
      <c r="G19" s="43"/>
      <c r="H19" s="43"/>
      <c r="I19" s="43"/>
      <c r="J19" s="43"/>
      <c r="L19" s="63" t="s">
        <v>40</v>
      </c>
      <c r="M19" s="63"/>
    </row>
    <row r="20" spans="1:13" s="3" customFormat="1" ht="20" customHeight="1" x14ac:dyDescent="0.2">
      <c r="A20" s="32" t="s">
        <v>25</v>
      </c>
      <c r="B20" s="32"/>
      <c r="C20" s="32"/>
      <c r="D20" s="32"/>
      <c r="E20" s="32"/>
      <c r="F20" s="5" t="s">
        <v>23</v>
      </c>
      <c r="G20" s="5" t="s">
        <v>22</v>
      </c>
      <c r="H20" s="5" t="s">
        <v>35</v>
      </c>
      <c r="I20" s="5" t="s">
        <v>6</v>
      </c>
      <c r="J20" s="5" t="s">
        <v>18</v>
      </c>
      <c r="L20" s="11" t="s">
        <v>31</v>
      </c>
      <c r="M20" s="12">
        <f>SUM(I21:I44)</f>
        <v>0</v>
      </c>
    </row>
    <row r="21" spans="1:13" s="3" customFormat="1" ht="20" customHeight="1" x14ac:dyDescent="0.2">
      <c r="A21" s="36"/>
      <c r="B21" s="37"/>
      <c r="C21" s="37"/>
      <c r="D21" s="37"/>
      <c r="E21" s="38"/>
      <c r="F21" s="26"/>
      <c r="G21" s="27"/>
      <c r="H21" s="14" t="b">
        <v>0</v>
      </c>
      <c r="I21" s="27"/>
      <c r="J21" s="27"/>
      <c r="L21" s="11" t="s">
        <v>36</v>
      </c>
      <c r="M21" s="12">
        <f>SUMIFS(I21:I44,J21:J44,"M-PSI/01")
+SUMIFS(I21:I44,J21:J44,"M-PSI/02")
+SUMIFS(I21:I44,J21:J44,"M-PSI/03")
+SUMIFS(I21:I44,J21:J44,"PSIC-01/A")
+SUMIFS(I21:I44,J21:J44,"PSIC-01/B")
+SUMIFS(I21:I44,J21:J44,"PSIC-01/C")</f>
        <v>0</v>
      </c>
    </row>
    <row r="22" spans="1:13" s="3" customFormat="1" ht="20" customHeight="1" x14ac:dyDescent="0.2">
      <c r="A22" s="36"/>
      <c r="B22" s="37"/>
      <c r="C22" s="37"/>
      <c r="D22" s="37"/>
      <c r="E22" s="38"/>
      <c r="F22" s="26"/>
      <c r="G22" s="27"/>
      <c r="H22" s="14" t="b">
        <v>0</v>
      </c>
      <c r="I22" s="27"/>
      <c r="J22" s="27"/>
      <c r="L22" s="11" t="s">
        <v>37</v>
      </c>
      <c r="M22" s="12">
        <f>SUMIFS(I21:I44,J21:J44,"M-PSI/04")
+SUMIFS(I21:I44,J21:J44,"PSIC-02/A")</f>
        <v>0</v>
      </c>
    </row>
    <row r="23" spans="1:13" s="3" customFormat="1" ht="20" customHeight="1" x14ac:dyDescent="0.2">
      <c r="A23" s="36"/>
      <c r="B23" s="37"/>
      <c r="C23" s="37"/>
      <c r="D23" s="37"/>
      <c r="E23" s="38"/>
      <c r="F23" s="26"/>
      <c r="G23" s="27"/>
      <c r="H23" s="14" t="b">
        <v>0</v>
      </c>
      <c r="I23" s="27"/>
      <c r="J23" s="27"/>
      <c r="L23" s="11" t="s">
        <v>38</v>
      </c>
      <c r="M23" s="12">
        <f>SUMIFS(I21:I44,J21:J44,"M-PSI/05")
+SUMIFS(I21:I44,J21:J44,"M-PSI/06")
+SUMIFS(I21:I44,J21:J44,"PSIC-03/A")
+SUMIFS(I21:I44,J21:J44,"PSIC-03/B")</f>
        <v>0</v>
      </c>
    </row>
    <row r="24" spans="1:13" s="3" customFormat="1" ht="20" customHeight="1" x14ac:dyDescent="0.2">
      <c r="A24" s="36"/>
      <c r="B24" s="37"/>
      <c r="C24" s="37"/>
      <c r="D24" s="37"/>
      <c r="E24" s="38"/>
      <c r="F24" s="26"/>
      <c r="G24" s="27"/>
      <c r="H24" s="14" t="b">
        <v>0</v>
      </c>
      <c r="I24" s="27"/>
      <c r="J24" s="27"/>
      <c r="L24" s="11" t="s">
        <v>39</v>
      </c>
      <c r="M24" s="12">
        <f>SUMIFS(I21:I44,J21:J44,"M-PSI/07")
+SUMIFS(I21:I44,J21:J44,"M-PSI/08")
+SUMIFS(I21:I44,J21:J44,"PSIC-04/A")
+SUMIFS(I21:I44,J21:J44,"PSIC-04/B")</f>
        <v>0</v>
      </c>
    </row>
    <row r="25" spans="1:13" s="3" customFormat="1" ht="20" customHeight="1" x14ac:dyDescent="0.2">
      <c r="A25" s="36"/>
      <c r="B25" s="37"/>
      <c r="C25" s="37"/>
      <c r="D25" s="37"/>
      <c r="E25" s="38"/>
      <c r="F25" s="26"/>
      <c r="G25" s="27"/>
      <c r="H25" s="14" t="b">
        <v>0</v>
      </c>
      <c r="I25" s="27"/>
      <c r="J25" s="27"/>
      <c r="L25" s="10"/>
      <c r="M25" s="10"/>
    </row>
    <row r="26" spans="1:13" s="3" customFormat="1" ht="20" customHeight="1" x14ac:dyDescent="0.2">
      <c r="A26" s="36"/>
      <c r="B26" s="37"/>
      <c r="C26" s="37"/>
      <c r="D26" s="37"/>
      <c r="E26" s="38"/>
      <c r="F26" s="26"/>
      <c r="G26" s="27"/>
      <c r="H26" s="14" t="b">
        <v>0</v>
      </c>
      <c r="I26" s="27"/>
      <c r="J26" s="27"/>
      <c r="L26" s="29" t="s">
        <v>41</v>
      </c>
      <c r="M26" s="29"/>
    </row>
    <row r="27" spans="1:13" s="3" customFormat="1" ht="20" customHeight="1" x14ac:dyDescent="0.2">
      <c r="A27" s="36"/>
      <c r="B27" s="37"/>
      <c r="C27" s="37"/>
      <c r="D27" s="37"/>
      <c r="E27" s="38"/>
      <c r="F27" s="26"/>
      <c r="G27" s="27"/>
      <c r="H27" s="14" t="b">
        <v>0</v>
      </c>
      <c r="I27" s="27"/>
      <c r="J27" s="27"/>
      <c r="L27" s="11" t="s">
        <v>42</v>
      </c>
      <c r="M27" s="13" t="str" cm="1">
        <f t="array" ref="M27">IF(SUM(IF(ISNUMBER(G21:G44),I21:I44))=0,"",SUM(IF(ISNUMBER(G21:G44),G21:G44*I21:I44))/SUM(IF(ISNUMBER(G21:G44),I21:I44)))</f>
        <v/>
      </c>
    </row>
    <row r="28" spans="1:13" s="3" customFormat="1" ht="20" customHeight="1" x14ac:dyDescent="0.2">
      <c r="A28" s="36"/>
      <c r="B28" s="37"/>
      <c r="C28" s="37"/>
      <c r="D28" s="37"/>
      <c r="E28" s="38"/>
      <c r="F28" s="26"/>
      <c r="G28" s="27"/>
      <c r="H28" s="14" t="b">
        <v>0</v>
      </c>
      <c r="I28" s="27"/>
      <c r="J28" s="27"/>
      <c r="L28" s="11" t="s">
        <v>43</v>
      </c>
      <c r="M28" s="13" t="str" cm="1">
        <f t="array" ref="M28">IF(SUM(IF(ISNUMBER(G21:G44),I21:I44))+SUM(IF(ISNUMBER(G47:G68),I47:I68))=0,"",(SUM(IF(ISNUMBER(G21:G44),G21:G44*I21:I44))+SUM(IF(ISNUMBER(G47:G68),G47:G68*I47:I68)))/(SUM(IF(ISNUMBER(G21:G44),I21:I44))+SUM(IF(ISNUMBER(G47:G68),I47:I68))))</f>
        <v/>
      </c>
    </row>
    <row r="29" spans="1:13" s="3" customFormat="1" ht="20" customHeight="1" x14ac:dyDescent="0.2">
      <c r="A29" s="36"/>
      <c r="B29" s="37"/>
      <c r="C29" s="37"/>
      <c r="D29" s="37"/>
      <c r="E29" s="38"/>
      <c r="F29" s="26"/>
      <c r="G29" s="27"/>
      <c r="H29" s="14" t="b">
        <v>0</v>
      </c>
      <c r="I29" s="27"/>
      <c r="J29" s="27"/>
      <c r="L29" s="11" t="s">
        <v>44</v>
      </c>
      <c r="M29" s="13" t="str" cm="1">
        <f t="array" ref="M29">IF(SUM(IF(ISNUMBER(G21:G44)*((J21:J44="M-PSI/07")+(J21:J44="M-PSI/08")+(J21:J44="PSIC-04/A")+(J21:J44="PSIC-04/B")),I21:I44))=0,"",SUM(IF(ISNUMBER(G21:G44)*((J21:J44="M-PSI/07")+(J21:J44="M-PSI/08")+(J21:J44="PSIC-04/A")+(J21:J44="PSIC-04/B")),G21:G44*I21:I44))/SUM(IF(ISNUMBER(G21:G44)*((J21:J44="M-PSI/07")+(J21:J44="M-PSI/08")+(J21:J44="PSIC-04/A")+(J21:J44="PSIC-04/B")),I21:I44)))</f>
        <v/>
      </c>
    </row>
    <row r="30" spans="1:13" s="3" customFormat="1" ht="20" customHeight="1" x14ac:dyDescent="0.2">
      <c r="A30" s="36"/>
      <c r="B30" s="37"/>
      <c r="C30" s="37"/>
      <c r="D30" s="37"/>
      <c r="E30" s="38"/>
      <c r="F30" s="26"/>
      <c r="G30" s="27"/>
      <c r="H30" s="14" t="b">
        <v>0</v>
      </c>
      <c r="I30" s="27"/>
      <c r="J30" s="27"/>
      <c r="L30" s="11" t="s">
        <v>45</v>
      </c>
      <c r="M30" s="13" t="str" cm="1">
        <f t="array" ref="M30">IF(SUM(IF(ISNUMBER(G21:G44)*((J21:J44="M-PSI/01")+(J21:J44="M-PSI/08")+(J21:J44="PSIC-01/A")+(J21:J44="PSIC-04/B")),I21:I44))=0,"",SUM(IF(ISNUMBER(G21:G44)*((J21:J44="M-PSI/01")+(J21:J44="M-PSI/08")+(J21:J44="PSIC-01/A")+(J21:J44="PSIC-04/B")),G21:G44*I21:I44))/SUM(IF(ISNUMBER(G21:G44)*((J21:J44="M-PSI/01")+(J21:J44="M-PSI/08")+(J21:J44="PSIC-01/A")+(J21:J44="PSIC-04/B")),I21:I44)))</f>
        <v/>
      </c>
    </row>
    <row r="31" spans="1:13" s="3" customFormat="1" ht="20" customHeight="1" x14ac:dyDescent="0.2">
      <c r="A31" s="36"/>
      <c r="B31" s="37"/>
      <c r="C31" s="37"/>
      <c r="D31" s="37"/>
      <c r="E31" s="38"/>
      <c r="F31" s="26"/>
      <c r="G31" s="27"/>
      <c r="H31" s="14" t="b">
        <v>0</v>
      </c>
      <c r="I31" s="27"/>
      <c r="J31" s="27"/>
      <c r="L31" s="11" t="s">
        <v>53</v>
      </c>
      <c r="M31" s="15">
        <f>COUNTIF(H21:H44, TRUE)+COUNTIF(H47:H68, TRUE)</f>
        <v>0</v>
      </c>
    </row>
    <row r="32" spans="1:13" s="3" customFormat="1" ht="20" customHeight="1" x14ac:dyDescent="0.2">
      <c r="A32" s="36"/>
      <c r="B32" s="37"/>
      <c r="C32" s="37"/>
      <c r="D32" s="37"/>
      <c r="E32" s="38"/>
      <c r="F32" s="26"/>
      <c r="G32" s="27"/>
      <c r="H32" s="14" t="b">
        <v>0</v>
      </c>
      <c r="I32" s="27"/>
      <c r="J32" s="27"/>
      <c r="L32" s="10"/>
    </row>
    <row r="33" spans="1:10" s="3" customFormat="1" ht="20" customHeight="1" x14ac:dyDescent="0.2">
      <c r="A33" s="36"/>
      <c r="B33" s="37"/>
      <c r="C33" s="37"/>
      <c r="D33" s="37"/>
      <c r="E33" s="38"/>
      <c r="F33" s="26"/>
      <c r="G33" s="27"/>
      <c r="H33" s="14" t="b">
        <v>0</v>
      </c>
      <c r="I33" s="27"/>
      <c r="J33" s="27"/>
    </row>
    <row r="34" spans="1:10" s="3" customFormat="1" ht="20" customHeight="1" x14ac:dyDescent="0.2">
      <c r="A34" s="36"/>
      <c r="B34" s="37"/>
      <c r="C34" s="37"/>
      <c r="D34" s="37"/>
      <c r="E34" s="38"/>
      <c r="F34" s="26"/>
      <c r="G34" s="27"/>
      <c r="H34" s="14" t="b">
        <v>0</v>
      </c>
      <c r="I34" s="27"/>
      <c r="J34" s="27"/>
    </row>
    <row r="35" spans="1:10" s="3" customFormat="1" ht="20" customHeight="1" x14ac:dyDescent="0.2">
      <c r="A35" s="36"/>
      <c r="B35" s="37"/>
      <c r="C35" s="37"/>
      <c r="D35" s="37"/>
      <c r="E35" s="38"/>
      <c r="F35" s="26"/>
      <c r="G35" s="27"/>
      <c r="H35" s="14" t="b">
        <v>0</v>
      </c>
      <c r="I35" s="27"/>
      <c r="J35" s="27"/>
    </row>
    <row r="36" spans="1:10" s="3" customFormat="1" ht="20" customHeight="1" x14ac:dyDescent="0.2">
      <c r="A36" s="36"/>
      <c r="B36" s="37"/>
      <c r="C36" s="37"/>
      <c r="D36" s="37"/>
      <c r="E36" s="38"/>
      <c r="F36" s="26"/>
      <c r="G36" s="27"/>
      <c r="H36" s="14" t="b">
        <v>0</v>
      </c>
      <c r="I36" s="27"/>
      <c r="J36" s="27"/>
    </row>
    <row r="37" spans="1:10" s="3" customFormat="1" ht="20" customHeight="1" x14ac:dyDescent="0.2">
      <c r="A37" s="36"/>
      <c r="B37" s="37"/>
      <c r="C37" s="37"/>
      <c r="D37" s="37"/>
      <c r="E37" s="38"/>
      <c r="F37" s="26"/>
      <c r="G37" s="27"/>
      <c r="H37" s="14" t="b">
        <v>0</v>
      </c>
      <c r="I37" s="27"/>
      <c r="J37" s="27"/>
    </row>
    <row r="38" spans="1:10" s="3" customFormat="1" ht="20" customHeight="1" x14ac:dyDescent="0.2">
      <c r="A38" s="36"/>
      <c r="B38" s="37"/>
      <c r="C38" s="37"/>
      <c r="D38" s="37"/>
      <c r="E38" s="38"/>
      <c r="F38" s="26"/>
      <c r="G38" s="27"/>
      <c r="H38" s="14" t="b">
        <v>0</v>
      </c>
      <c r="I38" s="27"/>
      <c r="J38" s="27"/>
    </row>
    <row r="39" spans="1:10" s="3" customFormat="1" ht="20" customHeight="1" x14ac:dyDescent="0.2">
      <c r="A39" s="36"/>
      <c r="B39" s="37"/>
      <c r="C39" s="37"/>
      <c r="D39" s="37"/>
      <c r="E39" s="38"/>
      <c r="F39" s="26"/>
      <c r="G39" s="27"/>
      <c r="H39" s="14" t="b">
        <v>0</v>
      </c>
      <c r="I39" s="27"/>
      <c r="J39" s="27"/>
    </row>
    <row r="40" spans="1:10" s="3" customFormat="1" ht="20" customHeight="1" x14ac:dyDescent="0.2">
      <c r="A40" s="36"/>
      <c r="B40" s="37"/>
      <c r="C40" s="37"/>
      <c r="D40" s="37"/>
      <c r="E40" s="38"/>
      <c r="F40" s="26"/>
      <c r="G40" s="27"/>
      <c r="H40" s="14" t="b">
        <v>0</v>
      </c>
      <c r="I40" s="27"/>
      <c r="J40" s="27"/>
    </row>
    <row r="41" spans="1:10" s="3" customFormat="1" ht="20" customHeight="1" x14ac:dyDescent="0.2">
      <c r="A41" s="36"/>
      <c r="B41" s="37"/>
      <c r="C41" s="37"/>
      <c r="D41" s="37"/>
      <c r="E41" s="38"/>
      <c r="F41" s="26"/>
      <c r="G41" s="27"/>
      <c r="H41" s="14" t="b">
        <v>0</v>
      </c>
      <c r="I41" s="27"/>
      <c r="J41" s="27"/>
    </row>
    <row r="42" spans="1:10" s="3" customFormat="1" ht="20" customHeight="1" x14ac:dyDescent="0.2">
      <c r="A42" s="50"/>
      <c r="B42" s="50"/>
      <c r="C42" s="50"/>
      <c r="D42" s="50"/>
      <c r="E42" s="51"/>
      <c r="F42" s="26"/>
      <c r="G42" s="27"/>
      <c r="H42" s="14" t="b">
        <v>0</v>
      </c>
      <c r="I42" s="27"/>
      <c r="J42" s="27"/>
    </row>
    <row r="43" spans="1:10" s="3" customFormat="1" ht="20" customHeight="1" x14ac:dyDescent="0.2">
      <c r="A43" s="50"/>
      <c r="B43" s="50"/>
      <c r="C43" s="50"/>
      <c r="D43" s="50"/>
      <c r="E43" s="51"/>
      <c r="F43" s="26"/>
      <c r="G43" s="27"/>
      <c r="H43" s="14" t="b">
        <v>0</v>
      </c>
      <c r="I43" s="27"/>
      <c r="J43" s="27"/>
    </row>
    <row r="44" spans="1:10" s="3" customFormat="1" ht="20" customHeight="1" x14ac:dyDescent="0.2">
      <c r="A44" s="36"/>
      <c r="B44" s="37"/>
      <c r="C44" s="37"/>
      <c r="D44" s="37"/>
      <c r="E44" s="38"/>
      <c r="F44" s="26"/>
      <c r="G44" s="27"/>
      <c r="H44" s="14" t="b">
        <v>0</v>
      </c>
      <c r="I44" s="27"/>
      <c r="J44" s="27"/>
    </row>
    <row r="45" spans="1:10" ht="30" customHeight="1" x14ac:dyDescent="0.2">
      <c r="A45" s="30" t="s">
        <v>55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20" customHeight="1" x14ac:dyDescent="0.2">
      <c r="A46" s="32" t="s">
        <v>25</v>
      </c>
      <c r="B46" s="32"/>
      <c r="C46" s="32"/>
      <c r="D46" s="32"/>
      <c r="E46" s="32"/>
      <c r="F46" s="5" t="s">
        <v>23</v>
      </c>
      <c r="G46" s="5" t="s">
        <v>22</v>
      </c>
      <c r="H46" s="5" t="s">
        <v>35</v>
      </c>
      <c r="I46" s="5" t="s">
        <v>6</v>
      </c>
      <c r="J46" s="5" t="s">
        <v>18</v>
      </c>
    </row>
    <row r="47" spans="1:10" ht="20" customHeight="1" x14ac:dyDescent="0.2">
      <c r="A47" s="33"/>
      <c r="B47" s="34"/>
      <c r="C47" s="34"/>
      <c r="D47" s="34"/>
      <c r="E47" s="35"/>
      <c r="F47" s="24"/>
      <c r="G47" s="25"/>
      <c r="H47" s="14" t="b">
        <v>0</v>
      </c>
      <c r="I47" s="25"/>
      <c r="J47" s="25"/>
    </row>
    <row r="48" spans="1:10" ht="20" customHeight="1" x14ac:dyDescent="0.2">
      <c r="A48" s="33"/>
      <c r="B48" s="34"/>
      <c r="C48" s="34"/>
      <c r="D48" s="34"/>
      <c r="E48" s="35"/>
      <c r="F48" s="24"/>
      <c r="G48" s="25"/>
      <c r="H48" s="14" t="b">
        <v>0</v>
      </c>
      <c r="I48" s="25"/>
      <c r="J48" s="25"/>
    </row>
    <row r="49" spans="1:13" ht="20" customHeight="1" x14ac:dyDescent="0.2">
      <c r="A49" s="33"/>
      <c r="B49" s="34"/>
      <c r="C49" s="34"/>
      <c r="D49" s="34"/>
      <c r="E49" s="35"/>
      <c r="F49" s="24"/>
      <c r="G49" s="25"/>
      <c r="H49" s="14" t="b">
        <v>0</v>
      </c>
      <c r="I49" s="25"/>
      <c r="J49" s="25"/>
      <c r="M49" s="9"/>
    </row>
    <row r="50" spans="1:13" ht="20" customHeight="1" x14ac:dyDescent="0.2">
      <c r="A50" s="33"/>
      <c r="B50" s="34"/>
      <c r="C50" s="34"/>
      <c r="D50" s="34"/>
      <c r="E50" s="35"/>
      <c r="F50" s="24"/>
      <c r="G50" s="25"/>
      <c r="H50" s="14" t="b">
        <v>0</v>
      </c>
      <c r="I50" s="25"/>
      <c r="J50" s="25"/>
    </row>
    <row r="51" spans="1:13" ht="20" customHeight="1" x14ac:dyDescent="0.2">
      <c r="A51" s="33"/>
      <c r="B51" s="34"/>
      <c r="C51" s="34"/>
      <c r="D51" s="34"/>
      <c r="E51" s="35"/>
      <c r="F51" s="24"/>
      <c r="G51" s="25"/>
      <c r="H51" s="14" t="b">
        <v>0</v>
      </c>
      <c r="I51" s="25"/>
      <c r="J51" s="25"/>
    </row>
    <row r="52" spans="1:13" ht="20" customHeight="1" x14ac:dyDescent="0.2">
      <c r="A52" s="33"/>
      <c r="B52" s="34"/>
      <c r="C52" s="34"/>
      <c r="D52" s="34"/>
      <c r="E52" s="35"/>
      <c r="F52" s="24"/>
      <c r="G52" s="25"/>
      <c r="H52" s="14" t="b">
        <v>0</v>
      </c>
      <c r="I52" s="25"/>
      <c r="J52" s="25"/>
    </row>
    <row r="53" spans="1:13" ht="20" customHeight="1" x14ac:dyDescent="0.2">
      <c r="A53" s="33"/>
      <c r="B53" s="34"/>
      <c r="C53" s="34"/>
      <c r="D53" s="34"/>
      <c r="E53" s="35"/>
      <c r="F53" s="24"/>
      <c r="G53" s="25"/>
      <c r="H53" s="14" t="b">
        <v>0</v>
      </c>
      <c r="I53" s="25"/>
      <c r="J53" s="25"/>
    </row>
    <row r="54" spans="1:13" ht="20" customHeight="1" x14ac:dyDescent="0.2">
      <c r="A54" s="33"/>
      <c r="B54" s="34"/>
      <c r="C54" s="34"/>
      <c r="D54" s="34"/>
      <c r="E54" s="35"/>
      <c r="F54" s="24"/>
      <c r="G54" s="25"/>
      <c r="H54" s="14" t="b">
        <v>0</v>
      </c>
      <c r="I54" s="25"/>
      <c r="J54" s="25"/>
    </row>
    <row r="55" spans="1:13" ht="20" customHeight="1" x14ac:dyDescent="0.2">
      <c r="A55" s="33"/>
      <c r="B55" s="34"/>
      <c r="C55" s="34"/>
      <c r="D55" s="34"/>
      <c r="E55" s="35"/>
      <c r="F55" s="24"/>
      <c r="G55" s="25"/>
      <c r="H55" s="14" t="b">
        <v>0</v>
      </c>
      <c r="I55" s="25"/>
      <c r="J55" s="25"/>
    </row>
    <row r="56" spans="1:13" ht="20" customHeight="1" x14ac:dyDescent="0.2">
      <c r="A56" s="33"/>
      <c r="B56" s="34"/>
      <c r="C56" s="34"/>
      <c r="D56" s="34"/>
      <c r="E56" s="35"/>
      <c r="F56" s="24"/>
      <c r="G56" s="25"/>
      <c r="H56" s="14" t="b">
        <v>0</v>
      </c>
      <c r="I56" s="25"/>
      <c r="J56" s="25"/>
    </row>
    <row r="57" spans="1:13" ht="20" customHeight="1" x14ac:dyDescent="0.2">
      <c r="A57" s="33"/>
      <c r="B57" s="34"/>
      <c r="C57" s="34"/>
      <c r="D57" s="34"/>
      <c r="E57" s="35"/>
      <c r="F57" s="24"/>
      <c r="G57" s="25"/>
      <c r="H57" s="14" t="b">
        <v>0</v>
      </c>
      <c r="I57" s="25"/>
      <c r="J57" s="25"/>
    </row>
    <row r="58" spans="1:13" ht="20" customHeight="1" x14ac:dyDescent="0.2">
      <c r="A58" s="33"/>
      <c r="B58" s="34"/>
      <c r="C58" s="34"/>
      <c r="D58" s="34"/>
      <c r="E58" s="35"/>
      <c r="F58" s="24"/>
      <c r="G58" s="25"/>
      <c r="H58" s="14" t="b">
        <v>0</v>
      </c>
      <c r="I58" s="25"/>
      <c r="J58" s="25"/>
    </row>
    <row r="59" spans="1:13" ht="20" customHeight="1" x14ac:dyDescent="0.2">
      <c r="A59" s="72"/>
      <c r="B59" s="72"/>
      <c r="C59" s="72"/>
      <c r="D59" s="72"/>
      <c r="E59" s="73"/>
      <c r="F59" s="24"/>
      <c r="G59" s="25"/>
      <c r="H59" s="14" t="b">
        <v>0</v>
      </c>
      <c r="I59" s="25"/>
      <c r="J59" s="25"/>
    </row>
    <row r="60" spans="1:13" ht="20" customHeight="1" x14ac:dyDescent="0.2">
      <c r="A60" s="72"/>
      <c r="B60" s="72"/>
      <c r="C60" s="72"/>
      <c r="D60" s="72"/>
      <c r="E60" s="73"/>
      <c r="F60" s="24"/>
      <c r="G60" s="25"/>
      <c r="H60" s="14" t="b">
        <v>0</v>
      </c>
      <c r="I60" s="25"/>
      <c r="J60" s="25"/>
    </row>
    <row r="61" spans="1:13" ht="20" customHeight="1" x14ac:dyDescent="0.2">
      <c r="A61" s="72"/>
      <c r="B61" s="72"/>
      <c r="C61" s="72"/>
      <c r="D61" s="72"/>
      <c r="E61" s="73"/>
      <c r="F61" s="24"/>
      <c r="G61" s="25"/>
      <c r="H61" s="14" t="b">
        <v>0</v>
      </c>
      <c r="I61" s="25"/>
      <c r="J61" s="25"/>
    </row>
    <row r="62" spans="1:13" ht="20" customHeight="1" x14ac:dyDescent="0.2">
      <c r="A62" s="72"/>
      <c r="B62" s="72"/>
      <c r="C62" s="72"/>
      <c r="D62" s="72"/>
      <c r="E62" s="73"/>
      <c r="F62" s="24"/>
      <c r="G62" s="25"/>
      <c r="H62" s="14" t="b">
        <v>0</v>
      </c>
      <c r="I62" s="25"/>
      <c r="J62" s="25"/>
    </row>
    <row r="63" spans="1:13" ht="20" customHeight="1" x14ac:dyDescent="0.2">
      <c r="A63" s="72"/>
      <c r="B63" s="72"/>
      <c r="C63" s="72"/>
      <c r="D63" s="72"/>
      <c r="E63" s="73"/>
      <c r="F63" s="24"/>
      <c r="G63" s="25"/>
      <c r="H63" s="14" t="b">
        <v>0</v>
      </c>
      <c r="I63" s="25"/>
      <c r="J63" s="25"/>
    </row>
    <row r="64" spans="1:13" ht="20" customHeight="1" x14ac:dyDescent="0.2">
      <c r="A64" s="72"/>
      <c r="B64" s="72"/>
      <c r="C64" s="72"/>
      <c r="D64" s="72"/>
      <c r="E64" s="73"/>
      <c r="F64" s="24"/>
      <c r="G64" s="25"/>
      <c r="H64" s="14" t="b">
        <v>0</v>
      </c>
      <c r="I64" s="25"/>
      <c r="J64" s="25"/>
    </row>
    <row r="65" spans="1:10" ht="20" customHeight="1" x14ac:dyDescent="0.2">
      <c r="A65" s="72"/>
      <c r="B65" s="72"/>
      <c r="C65" s="72"/>
      <c r="D65" s="72"/>
      <c r="E65" s="73"/>
      <c r="F65" s="24"/>
      <c r="G65" s="25"/>
      <c r="H65" s="14" t="b">
        <v>0</v>
      </c>
      <c r="I65" s="25"/>
      <c r="J65" s="25"/>
    </row>
    <row r="66" spans="1:10" ht="20" customHeight="1" x14ac:dyDescent="0.2">
      <c r="A66" s="33"/>
      <c r="B66" s="34"/>
      <c r="C66" s="34"/>
      <c r="D66" s="34"/>
      <c r="E66" s="35"/>
      <c r="F66" s="24"/>
      <c r="G66" s="25"/>
      <c r="H66" s="14" t="b">
        <v>0</v>
      </c>
      <c r="I66" s="25"/>
      <c r="J66" s="75"/>
    </row>
    <row r="67" spans="1:10" ht="20" customHeight="1" x14ac:dyDescent="0.2">
      <c r="A67" s="69" t="s">
        <v>60</v>
      </c>
      <c r="B67" s="70"/>
      <c r="C67" s="70"/>
      <c r="D67" s="70"/>
      <c r="E67" s="71"/>
      <c r="F67" s="5"/>
      <c r="G67" s="25"/>
      <c r="H67" s="5"/>
      <c r="I67" s="25"/>
      <c r="J67" s="5"/>
    </row>
    <row r="68" spans="1:10" ht="20" customHeight="1" x14ac:dyDescent="0.2">
      <c r="A68" s="69" t="s">
        <v>61</v>
      </c>
      <c r="B68" s="70"/>
      <c r="C68" s="70"/>
      <c r="D68" s="70"/>
      <c r="E68" s="71"/>
      <c r="F68" s="5"/>
      <c r="G68" s="25"/>
      <c r="H68" s="5"/>
      <c r="I68" s="25"/>
      <c r="J68" s="5"/>
    </row>
    <row r="69" spans="1:10" s="9" customFormat="1" ht="20" customHeight="1" x14ac:dyDescent="0.2">
      <c r="A69" s="65" t="s">
        <v>32</v>
      </c>
      <c r="B69" s="66"/>
      <c r="C69" s="66"/>
      <c r="D69" s="66"/>
      <c r="E69" s="66"/>
      <c r="F69" s="66"/>
      <c r="G69" s="66"/>
      <c r="H69" s="67"/>
      <c r="I69" s="8">
        <f>SUM(I21:I44,I47:I68)</f>
        <v>0</v>
      </c>
      <c r="J69" s="5"/>
    </row>
    <row r="70" spans="1:10" ht="10" customHeight="1" x14ac:dyDescent="0.2">
      <c r="A70" s="6"/>
      <c r="B70" s="6"/>
      <c r="C70" s="6"/>
      <c r="D70" s="6"/>
      <c r="E70" s="6"/>
      <c r="F70" s="6"/>
      <c r="G70" s="6"/>
      <c r="H70" s="6"/>
      <c r="I70" s="20"/>
      <c r="J70" s="21"/>
    </row>
    <row r="71" spans="1:10" ht="25" customHeight="1" x14ac:dyDescent="0.2">
      <c r="A71" s="74" t="str">
        <f>IF(I69="","",IF(I69&lt;180,"ATTENZIONE: totale CFU inferiore a 180!",""))</f>
        <v>ATTENZIONE: totale CFU inferiore a 180!</v>
      </c>
      <c r="B71" s="74"/>
      <c r="C71" s="74"/>
      <c r="D71" s="74"/>
      <c r="E71" s="74"/>
      <c r="F71" s="74"/>
      <c r="G71" s="74"/>
      <c r="H71" s="74"/>
      <c r="I71" s="74"/>
      <c r="J71" s="74"/>
    </row>
    <row r="72" spans="1:10" ht="10" customHeight="1" x14ac:dyDescent="0.2">
      <c r="A72" s="6"/>
      <c r="B72" s="6"/>
      <c r="C72" s="6"/>
      <c r="D72" s="6"/>
      <c r="E72" s="6"/>
      <c r="F72" s="6"/>
      <c r="G72" s="6"/>
      <c r="H72" s="6"/>
      <c r="I72" s="20"/>
      <c r="J72" s="21"/>
    </row>
    <row r="73" spans="1:10" ht="25" customHeight="1" x14ac:dyDescent="0.2">
      <c r="A73" s="30" t="s">
        <v>48</v>
      </c>
      <c r="B73" s="31"/>
      <c r="C73" s="31"/>
      <c r="D73" s="31"/>
      <c r="E73" s="31"/>
      <c r="F73" s="31"/>
      <c r="G73" s="31"/>
      <c r="H73" s="31"/>
      <c r="I73" s="31"/>
      <c r="J73" s="31"/>
    </row>
    <row r="74" spans="1:10" x14ac:dyDescent="0.2">
      <c r="A74" s="39" t="s">
        <v>50</v>
      </c>
      <c r="B74" s="40"/>
      <c r="C74" s="40"/>
      <c r="D74" s="40"/>
      <c r="E74" s="68"/>
      <c r="F74" s="68"/>
      <c r="G74" s="68"/>
      <c r="H74" s="68"/>
      <c r="I74" s="68"/>
      <c r="J74" s="68"/>
    </row>
    <row r="75" spans="1:10" ht="20" customHeight="1" x14ac:dyDescent="0.2">
      <c r="A75" s="39" t="s">
        <v>49</v>
      </c>
      <c r="B75" s="40"/>
      <c r="C75" s="40"/>
      <c r="D75" s="40"/>
      <c r="E75" s="68"/>
      <c r="F75" s="68"/>
      <c r="G75" s="68"/>
      <c r="H75" s="68"/>
      <c r="I75" s="68"/>
      <c r="J75" s="68"/>
    </row>
    <row r="76" spans="1:10" ht="19" customHeight="1" x14ac:dyDescent="0.2">
      <c r="A76" s="39" t="s">
        <v>51</v>
      </c>
      <c r="B76" s="40"/>
      <c r="C76" s="40"/>
      <c r="D76" s="40"/>
      <c r="E76" s="64"/>
      <c r="F76" s="64"/>
      <c r="G76" s="64"/>
      <c r="H76" s="64"/>
      <c r="I76" s="64"/>
      <c r="J76" s="64"/>
    </row>
    <row r="77" spans="1:10" ht="10" customHeight="1" x14ac:dyDescent="0.2">
      <c r="A77" s="16"/>
      <c r="B77" s="17"/>
      <c r="C77" s="17"/>
      <c r="D77" s="17"/>
      <c r="E77" s="17"/>
      <c r="F77" s="17"/>
      <c r="G77" s="17"/>
      <c r="H77" s="17"/>
      <c r="I77" s="17"/>
      <c r="J77" s="17"/>
    </row>
    <row r="78" spans="1:10" ht="25" customHeight="1" x14ac:dyDescent="0.25">
      <c r="A78" s="47" t="s">
        <v>15</v>
      </c>
      <c r="B78" s="47"/>
      <c r="C78" s="48"/>
      <c r="D78" s="48"/>
      <c r="E78" s="48"/>
      <c r="F78" s="47" t="s">
        <v>16</v>
      </c>
      <c r="G78" s="47"/>
      <c r="H78" s="7"/>
      <c r="I78" s="49">
        <f>E5</f>
        <v>0</v>
      </c>
      <c r="J78" s="49"/>
    </row>
  </sheetData>
  <sheetProtection algorithmName="SHA-512" hashValue="VEkSYoydLGWRVkzzAKgbOfgaJ7kfYcTQNu841faE4kyvIDPTkncUNud5TfrDXckqWzA1kTXmN84Wr4n8/kFdRg==" saltValue="Z05hllAnycPPZSH4cmYvsQ==" spinCount="100000" sheet="1" objects="1" scenarios="1" selectLockedCells="1"/>
  <mergeCells count="91">
    <mergeCell ref="E75:J75"/>
    <mergeCell ref="A54:E54"/>
    <mergeCell ref="A55:E55"/>
    <mergeCell ref="A58:E58"/>
    <mergeCell ref="A66:E66"/>
    <mergeCell ref="A67:E67"/>
    <mergeCell ref="A59:E59"/>
    <mergeCell ref="A71:J71"/>
    <mergeCell ref="E74:J74"/>
    <mergeCell ref="A68:E68"/>
    <mergeCell ref="A60:E60"/>
    <mergeCell ref="A61:E61"/>
    <mergeCell ref="A62:E62"/>
    <mergeCell ref="A63:E63"/>
    <mergeCell ref="A64:E64"/>
    <mergeCell ref="A65:E65"/>
    <mergeCell ref="A13:J13"/>
    <mergeCell ref="L19:M19"/>
    <mergeCell ref="A73:J73"/>
    <mergeCell ref="A74:D74"/>
    <mergeCell ref="A76:D76"/>
    <mergeCell ref="A75:D75"/>
    <mergeCell ref="E76:J76"/>
    <mergeCell ref="A57:E57"/>
    <mergeCell ref="A50:E50"/>
    <mergeCell ref="A51:E51"/>
    <mergeCell ref="A52:E52"/>
    <mergeCell ref="A53:E53"/>
    <mergeCell ref="A56:E56"/>
    <mergeCell ref="A49:E49"/>
    <mergeCell ref="A69:H69"/>
    <mergeCell ref="A23:E23"/>
    <mergeCell ref="A1:J1"/>
    <mergeCell ref="E5:J5"/>
    <mergeCell ref="E6:J6"/>
    <mergeCell ref="E7:J7"/>
    <mergeCell ref="E8:J8"/>
    <mergeCell ref="A2:J2"/>
    <mergeCell ref="B3:J3"/>
    <mergeCell ref="E9:J9"/>
    <mergeCell ref="E11:J11"/>
    <mergeCell ref="A4:J4"/>
    <mergeCell ref="A5:D5"/>
    <mergeCell ref="A6:D6"/>
    <mergeCell ref="A7:D7"/>
    <mergeCell ref="A8:D8"/>
    <mergeCell ref="A9:D9"/>
    <mergeCell ref="A11:D11"/>
    <mergeCell ref="E10:J10"/>
    <mergeCell ref="A10:D10"/>
    <mergeCell ref="F78:G78"/>
    <mergeCell ref="A78:B78"/>
    <mergeCell ref="C78:E78"/>
    <mergeCell ref="I78:J78"/>
    <mergeCell ref="A20:E20"/>
    <mergeCell ref="A21:E21"/>
    <mergeCell ref="A22:E22"/>
    <mergeCell ref="A44:E44"/>
    <mergeCell ref="A40:E40"/>
    <mergeCell ref="A41:E41"/>
    <mergeCell ref="A42:E42"/>
    <mergeCell ref="A43:E43"/>
    <mergeCell ref="A36:E36"/>
    <mergeCell ref="A37:E37"/>
    <mergeCell ref="A38:E38"/>
    <mergeCell ref="A39:E39"/>
    <mergeCell ref="A24:E24"/>
    <mergeCell ref="A25:E25"/>
    <mergeCell ref="A26:E26"/>
    <mergeCell ref="A27:E27"/>
    <mergeCell ref="A14:D14"/>
    <mergeCell ref="E14:J14"/>
    <mergeCell ref="A15:D15"/>
    <mergeCell ref="E15:J15"/>
    <mergeCell ref="A19:J19"/>
    <mergeCell ref="E16:J16"/>
    <mergeCell ref="B16:D16"/>
    <mergeCell ref="B17:J17"/>
    <mergeCell ref="L26:M26"/>
    <mergeCell ref="A45:J45"/>
    <mergeCell ref="A46:E46"/>
    <mergeCell ref="A47:E47"/>
    <mergeCell ref="A48:E48"/>
    <mergeCell ref="A28:E28"/>
    <mergeCell ref="A29:E29"/>
    <mergeCell ref="A30:E30"/>
    <mergeCell ref="A31:E31"/>
    <mergeCell ref="A32:E32"/>
    <mergeCell ref="A33:E33"/>
    <mergeCell ref="A34:E34"/>
    <mergeCell ref="A35:E35"/>
  </mergeCells>
  <dataValidations count="6">
    <dataValidation type="date" operator="lessThanOrEqual" allowBlank="1" showInputMessage="1" showErrorMessage="1" errorTitle="Superata data limite" error="Tutti gli esami del piano di studi devono essere completati entro e non oltre il 12/09/2026." sqref="F47:F66" xr:uid="{E8350545-B878-4448-A176-A11650D74380}">
      <formula1>46277</formula1>
    </dataValidation>
    <dataValidation type="date" operator="lessThanOrEqual" allowBlank="1" showInputMessage="1" showErrorMessage="1" errorTitle="Superata data limite" error="Il titolo dev'essere conseguito entro e non oltre il 31/12/2026." sqref="F67" xr:uid="{586095DC-3296-C842-BF22-FECB1A777F75}">
      <formula1>46387</formula1>
    </dataValidation>
    <dataValidation type="date" operator="lessThanOrEqual" allowBlank="1" showInputMessage="1" showErrorMessage="1" errorTitle="Titolo da conseguire" error="Se non hai ancora conseguito il titolo, metti il flag sulla casella successiva." sqref="E16:J16" xr:uid="{A66DB21E-30D6-304F-9E34-46480F86B7FB}">
      <formula1>46277</formula1>
    </dataValidation>
    <dataValidation type="custom" allowBlank="1" showInputMessage="1" showErrorMessage="1" errorTitle="Dichiarazione obbligatoria" error="Devi accettare la dichiarazione prima di compilare il modulo." sqref="E5:J10" xr:uid="{3F3FA3F7-1CDB-CF47-B604-9840E718F383}">
      <formula1>$Z$1=TRUE</formula1>
    </dataValidation>
    <dataValidation type="date" operator="lessThanOrEqual" allowBlank="1" showInputMessage="1" showErrorMessage="1" errorTitle="Valore non valido" sqref="F21:F44" xr:uid="{2F3C38D6-9989-5445-93A3-5A9195600831}">
      <formula1>46277</formula1>
    </dataValidation>
    <dataValidation type="date" operator="lessThanOrEqual" allowBlank="1" showInputMessage="1" showErrorMessage="1" errorTitle="Superata data limite" error="Tutti gli esami del piano di studi devono essere completati entro e non oltre il 12/09/2026." sqref="F67" xr:uid="{3F7B52EA-E24F-4A4B-86CE-4436B8436D0B}">
      <formula1>46387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locked="0" defaultSize="0" autoFill="0" autoLine="0" autoPict="0">
                <anchor moveWithCells="1">
                  <from>
                    <xdr:col>0</xdr:col>
                    <xdr:colOff>50800</xdr:colOff>
                    <xdr:row>2</xdr:row>
                    <xdr:rowOff>101600</xdr:rowOff>
                  </from>
                  <to>
                    <xdr:col>2</xdr:col>
                    <xdr:colOff>63500</xdr:colOff>
                    <xdr:row>2</xdr:row>
                    <xdr:rowOff>482600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Dati non validi" error="Selezionare il voto/giudizio esclusivamente dal menu a tendina." xr:uid="{C73E1BC3-2368-574A-AC3B-9073C3DAA3A9}">
          <x14:formula1>
            <xm:f>DATI!$B$1:$B$15</xm:f>
          </x14:formula1>
          <xm:sqref>G47:G66</xm:sqref>
        </x14:dataValidation>
        <x14:dataValidation type="list" allowBlank="1" showInputMessage="1" showErrorMessage="1" errorTitle="Dati non validi" error="Selezionare il voto/giudizio esclusivamente dal menu a tendina." xr:uid="{EBD3C89B-801E-5740-B119-766396607FF9}">
          <x14:formula1>
            <xm:f>DATI!$B$1:$B$14</xm:f>
          </x14:formula1>
          <xm:sqref>G21:G44</xm:sqref>
        </x14:dataValidation>
        <x14:dataValidation type="list" allowBlank="1" showInputMessage="1" showErrorMessage="1" errorTitle="Dati non validi" error="Selezionare il voto/giudizio esclusivamente dal menu a tendina." xr:uid="{6F749590-B426-F145-8303-826E8AB70CA4}">
          <x14:formula1>
            <xm:f>DATI!$A$1:$A$16</xm:f>
          </x14:formula1>
          <xm:sqref>J21:J44</xm:sqref>
        </x14:dataValidation>
        <x14:dataValidation type="list" allowBlank="1" showInputMessage="1" showErrorMessage="1" xr:uid="{A393D25C-3F76-0849-9DCE-E6418E7239E2}">
          <x14:formula1>
            <xm:f>DATI!$C$1:$C$2</xm:f>
          </x14:formula1>
          <xm:sqref>G68</xm:sqref>
        </x14:dataValidation>
        <x14:dataValidation type="list" allowBlank="1" showInputMessage="1" showErrorMessage="1" errorTitle="Dati non validi" error="Selezionare il voto/giudizio esclusivamente dal menu a tendina." xr:uid="{483E8B83-5D8B-7044-980C-7D4481FFBF53}">
          <x14:formula1>
            <xm:f>DATI!$C$1:$C$2</xm:f>
          </x14:formula1>
          <xm:sqref>G67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FDB85-15A7-C845-991B-49419897E1D3}">
  <dimension ref="A1:C16"/>
  <sheetViews>
    <sheetView workbookViewId="0">
      <selection activeCell="C19" sqref="C19"/>
    </sheetView>
  </sheetViews>
  <sheetFormatPr baseColWidth="10" defaultRowHeight="16" x14ac:dyDescent="0.2"/>
  <cols>
    <col min="2" max="2" width="13.83203125" bestFit="1" customWidth="1"/>
  </cols>
  <sheetData>
    <row r="1" spans="1:3" x14ac:dyDescent="0.2">
      <c r="A1" t="s">
        <v>7</v>
      </c>
      <c r="B1" s="4">
        <v>18</v>
      </c>
      <c r="C1" t="s">
        <v>24</v>
      </c>
    </row>
    <row r="2" spans="1:3" x14ac:dyDescent="0.2">
      <c r="A2" t="s">
        <v>8</v>
      </c>
      <c r="B2" s="4">
        <v>19</v>
      </c>
      <c r="C2" t="s">
        <v>52</v>
      </c>
    </row>
    <row r="3" spans="1:3" x14ac:dyDescent="0.2">
      <c r="A3" t="s">
        <v>9</v>
      </c>
      <c r="B3" s="4">
        <v>20</v>
      </c>
    </row>
    <row r="4" spans="1:3" x14ac:dyDescent="0.2">
      <c r="A4" t="s">
        <v>10</v>
      </c>
      <c r="B4" s="4">
        <v>21</v>
      </c>
    </row>
    <row r="5" spans="1:3" x14ac:dyDescent="0.2">
      <c r="A5" t="s">
        <v>11</v>
      </c>
      <c r="B5" s="4">
        <v>22</v>
      </c>
    </row>
    <row r="6" spans="1:3" x14ac:dyDescent="0.2">
      <c r="A6" t="s">
        <v>12</v>
      </c>
      <c r="B6" s="4">
        <v>23</v>
      </c>
    </row>
    <row r="7" spans="1:3" x14ac:dyDescent="0.2">
      <c r="A7" t="s">
        <v>13</v>
      </c>
      <c r="B7" s="4">
        <v>24</v>
      </c>
    </row>
    <row r="8" spans="1:3" x14ac:dyDescent="0.2">
      <c r="A8" t="s">
        <v>14</v>
      </c>
      <c r="B8" s="4">
        <v>25</v>
      </c>
    </row>
    <row r="9" spans="1:3" x14ac:dyDescent="0.2">
      <c r="A9" t="s">
        <v>19</v>
      </c>
      <c r="B9" s="4">
        <v>26</v>
      </c>
    </row>
    <row r="10" spans="1:3" x14ac:dyDescent="0.2">
      <c r="A10" t="s">
        <v>20</v>
      </c>
      <c r="B10" s="4">
        <v>27</v>
      </c>
    </row>
    <row r="11" spans="1:3" x14ac:dyDescent="0.2">
      <c r="A11" t="s">
        <v>21</v>
      </c>
      <c r="B11" s="4">
        <v>28</v>
      </c>
    </row>
    <row r="12" spans="1:3" x14ac:dyDescent="0.2">
      <c r="A12" t="s">
        <v>26</v>
      </c>
      <c r="B12" s="4">
        <v>29</v>
      </c>
    </row>
    <row r="13" spans="1:3" x14ac:dyDescent="0.2">
      <c r="A13" t="s">
        <v>27</v>
      </c>
      <c r="B13" s="4">
        <v>30</v>
      </c>
    </row>
    <row r="14" spans="1:3" x14ac:dyDescent="0.2">
      <c r="A14" t="s">
        <v>28</v>
      </c>
      <c r="B14" s="4" t="s">
        <v>24</v>
      </c>
    </row>
    <row r="15" spans="1:3" x14ac:dyDescent="0.2">
      <c r="A15" t="s">
        <v>29</v>
      </c>
      <c r="B15" s="4"/>
    </row>
    <row r="16" spans="1:3" x14ac:dyDescent="0.2">
      <c r="A16" t="s">
        <v>30</v>
      </c>
    </row>
  </sheetData>
  <sortState xmlns:xlrd2="http://schemas.microsoft.com/office/spreadsheetml/2017/richdata2" ref="A1:A16">
    <sortCondition ref="A1:A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Allegato A - Titolo di accesso</vt:lpstr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Di Muzio</dc:creator>
  <cp:lastModifiedBy>Mattia Di Muzio</cp:lastModifiedBy>
  <dcterms:created xsi:type="dcterms:W3CDTF">2025-03-20T07:35:30Z</dcterms:created>
  <dcterms:modified xsi:type="dcterms:W3CDTF">2026-07-02T12:05:01Z</dcterms:modified>
</cp:coreProperties>
</file>